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516" windowWidth="20740" windowHeight="1834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<sst xmlns="http://schemas.openxmlformats.org/spreadsheetml/2006/main" count="36" uniqueCount="18">
  <si>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C =</t>
  </si>
  <si>
    <t>R=</t>
  </si>
  <si>
    <t>Ohms</t>
  </si>
  <si>
    <t>Farad</t>
  </si>
  <si>
    <t>Hz</t>
  </si>
  <si>
    <t>fb=1/2piRC</t>
  </si>
  <si>
    <t>Gain</t>
  </si>
  <si>
    <t>f(Hz)</t>
  </si>
  <si>
    <t>db</t>
  </si>
  <si>
    <t>High Pass Filter-AC</t>
  </si>
  <si>
    <t>Low Pass Filter-AC+DC</t>
  </si>
  <si>
    <t>Band Pass Filter-AC+DC</t>
  </si>
  <si>
    <t>R1=</t>
  </si>
  <si>
    <t>C1=</t>
  </si>
  <si>
    <t>R2=</t>
  </si>
  <si>
    <t>C2 =</t>
  </si>
  <si>
    <t>flo=1/2piR1C1</t>
  </si>
  <si>
    <t>fhi=1/2piR2C2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</si>
</sst>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11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1.5"/>
      <name val="Verdana"/>
      <family val="0"/>
    </font>
    <font>
      <b/>
      <sz val="11.5"/>
      <name val="Verdana"/>
      <family val="0"/>
    </font>
    <font>
      <sz val="8.25"/>
      <name val="Verdana"/>
      <family val="0"/>
    </font>
    <font>
      <b/>
      <sz val="9.75"/>
      <name val="Verdana"/>
      <family val="0"/>
    </font>
    <font>
      <b/>
      <sz val="8.2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0" fillId="3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Low Pass Filter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Sheet1!$B$9:$B$21</c:f>
              <c:numCache/>
            </c:numRef>
          </c:xVal>
          <c:yVal>
            <c:numRef>
              <c:f>Sheet1!$C$9:$C$21</c:f>
              <c:numCache/>
            </c:numRef>
          </c:yVal>
          <c:smooth val="1"/>
        </c:ser>
        <c:axId val="43419448"/>
        <c:axId val="55230713"/>
      </c:scatterChart>
      <c:valAx>
        <c:axId val="434194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Freq(Hz)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0713"/>
        <c:crosses val="autoZero"/>
        <c:crossBetween val="midCat"/>
        <c:dispUnits/>
      </c:valAx>
      <c:valAx>
        <c:axId val="5523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194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High Pass 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45"/>
          <c:w val="0.79425"/>
          <c:h val="0.72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Sheet2!$B$9:$B$21</c:f>
              <c:numCache/>
            </c:numRef>
          </c:xVal>
          <c:yVal>
            <c:numRef>
              <c:f>Sheet2!$C$9:$C$21</c:f>
              <c:numCache/>
            </c:numRef>
          </c:yVal>
          <c:smooth val="1"/>
        </c:ser>
        <c:axId val="27314370"/>
        <c:axId val="44502739"/>
      </c:scatterChart>
      <c:valAx>
        <c:axId val="2731437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Freq( 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02739"/>
        <c:crosses val="autoZero"/>
        <c:crossBetween val="midCat"/>
        <c:dispUnits/>
      </c:valAx>
      <c:valAx>
        <c:axId val="4450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1437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4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Verdana"/>
                <a:ea typeface="Verdana"/>
                <a:cs typeface="Verdana"/>
              </a:rPr>
              <a:t>Band Pass Filter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Sheet3!$A$9:$A$21</c:f>
              <c:numCache/>
            </c:numRef>
          </c:xVal>
          <c:yVal>
            <c:numRef>
              <c:f>Sheet3!$B$9:$B$21</c:f>
              <c:numCache/>
            </c:numRef>
          </c:yVal>
          <c:smooth val="1"/>
        </c:ser>
        <c:axId val="64980332"/>
        <c:axId val="47952077"/>
      </c:scatterChart>
      <c:valAx>
        <c:axId val="649803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2077"/>
        <c:crosses val="autoZero"/>
        <c:crossBetween val="midCat"/>
        <c:dispUnits/>
      </c:valAx>
      <c:valAx>
        <c:axId val="479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033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9525</xdr:rowOff>
    </xdr:from>
    <xdr:to>
      <xdr:col>5</xdr:col>
      <xdr:colOff>819150</xdr:colOff>
      <xdr:row>46</xdr:row>
      <xdr:rowOff>9525</xdr:rowOff>
    </xdr:to>
    <xdr:graphicFrame>
      <xdr:nvGraphicFramePr>
        <xdr:cNvPr id="1" name="Chart 12"/>
        <xdr:cNvGraphicFramePr/>
      </xdr:nvGraphicFramePr>
      <xdr:xfrm>
        <a:off x="57150" y="3657600"/>
        <a:ext cx="50101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152400</xdr:rowOff>
    </xdr:from>
    <xdr:to>
      <xdr:col>5</xdr:col>
      <xdr:colOff>828675</xdr:colOff>
      <xdr:row>45</xdr:row>
      <xdr:rowOff>152400</xdr:rowOff>
    </xdr:to>
    <xdr:graphicFrame>
      <xdr:nvGraphicFramePr>
        <xdr:cNvPr id="1" name="Chart 5"/>
        <xdr:cNvGraphicFramePr/>
      </xdr:nvGraphicFramePr>
      <xdr:xfrm>
        <a:off x="9525" y="3800475"/>
        <a:ext cx="5010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819150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3648075"/>
        <a:ext cx="50673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5">
      <selection activeCell="H20" sqref="H20"/>
    </sheetView>
  </sheetViews>
  <sheetFormatPr defaultColWidth="11.00390625" defaultRowHeight="12.75"/>
  <cols>
    <col min="1" max="1" width="10.75390625" style="1" customWidth="1"/>
    <col min="3" max="3" width="12.00390625" style="0" bestFit="1" customWidth="1"/>
  </cols>
  <sheetData>
    <row r="2" spans="2:4" ht="19.5">
      <c r="B2" s="12" t="s">
        <v>10</v>
      </c>
      <c r="C2" s="16"/>
      <c r="D2" s="11"/>
    </row>
    <row r="4" spans="1:3" ht="12.75">
      <c r="A4" s="7" t="s">
        <v>1</v>
      </c>
      <c r="B4" s="2">
        <v>1000</v>
      </c>
      <c r="C4" s="7" t="s">
        <v>2</v>
      </c>
    </row>
    <row r="5" spans="1:3" ht="12.75">
      <c r="A5" s="7" t="s">
        <v>0</v>
      </c>
      <c r="B5" s="3">
        <v>5E-08</v>
      </c>
      <c r="C5" s="7" t="s">
        <v>3</v>
      </c>
    </row>
    <row r="6" spans="1:3" ht="12.75">
      <c r="A6" s="7" t="s">
        <v>5</v>
      </c>
      <c r="B6" s="6">
        <f>1/(6.28*B4*B5)</f>
        <v>3184.7133757961783</v>
      </c>
      <c r="C6" s="7" t="s">
        <v>4</v>
      </c>
    </row>
    <row r="8" spans="2:4" ht="12.75">
      <c r="B8" s="5" t="s">
        <v>7</v>
      </c>
      <c r="C8" s="4" t="s">
        <v>6</v>
      </c>
      <c r="D8" s="5" t="s">
        <v>8</v>
      </c>
    </row>
    <row r="9" spans="2:4" ht="12.75">
      <c r="B9">
        <v>1</v>
      </c>
      <c r="C9" s="8">
        <f>1/SQRT((6.28*$B$4*$B$5*B9)^2+1)</f>
        <v>0.9999999507020036</v>
      </c>
      <c r="D9" s="8">
        <f>20*LOG10(C9)</f>
        <v>-4.281969662439424E-07</v>
      </c>
    </row>
    <row r="10" spans="2:4" ht="12.75">
      <c r="B10">
        <v>5</v>
      </c>
      <c r="C10" s="8">
        <f aca="true" t="shared" si="0" ref="C10:C22">1/SQRT((6.28*$B$4*$B$5*B10)^2+1)</f>
        <v>0.9999987675522782</v>
      </c>
      <c r="D10" s="8">
        <f aca="true" t="shared" si="1" ref="D10:D22">20*LOG10(C10)</f>
        <v>-1.0704911492569384E-05</v>
      </c>
    </row>
    <row r="11" spans="2:4" ht="12.75">
      <c r="B11">
        <v>10</v>
      </c>
      <c r="C11" s="8">
        <f t="shared" si="0"/>
        <v>0.9999950702364541</v>
      </c>
      <c r="D11" s="8">
        <f t="shared" si="1"/>
        <v>-4.2819487646813695E-05</v>
      </c>
    </row>
    <row r="12" spans="2:4" ht="12.75">
      <c r="B12">
        <v>50</v>
      </c>
      <c r="C12" s="8">
        <f t="shared" si="0"/>
        <v>0.9998767777793159</v>
      </c>
      <c r="D12" s="8">
        <f t="shared" si="1"/>
        <v>-0.0010703605572758657</v>
      </c>
    </row>
    <row r="13" spans="2:4" ht="12.75">
      <c r="B13">
        <v>100</v>
      </c>
      <c r="C13" s="8">
        <f t="shared" si="0"/>
        <v>0.9995073842446575</v>
      </c>
      <c r="D13" s="8">
        <f t="shared" si="1"/>
        <v>-0.0042798603347640385</v>
      </c>
    </row>
    <row r="14" spans="2:4" ht="12.75">
      <c r="B14">
        <v>500</v>
      </c>
      <c r="C14" s="8">
        <f t="shared" si="0"/>
        <v>0.9878987586763083</v>
      </c>
      <c r="D14" s="8">
        <f t="shared" si="1"/>
        <v>-0.10575120543617877</v>
      </c>
    </row>
    <row r="15" spans="2:4" ht="12.75">
      <c r="B15">
        <v>1000</v>
      </c>
      <c r="C15" s="8">
        <f t="shared" si="0"/>
        <v>0.9540716548383006</v>
      </c>
      <c r="D15" s="8">
        <f t="shared" si="1"/>
        <v>-0.4083801341728054</v>
      </c>
    </row>
    <row r="16" spans="2:4" ht="12.75">
      <c r="B16">
        <v>5000</v>
      </c>
      <c r="C16" s="8">
        <f t="shared" si="0"/>
        <v>0.5372230615427163</v>
      </c>
      <c r="D16" s="8">
        <f t="shared" si="1"/>
        <v>-5.396907050156784</v>
      </c>
    </row>
    <row r="17" spans="2:4" ht="12.75">
      <c r="B17">
        <v>10000</v>
      </c>
      <c r="C17" s="8">
        <f t="shared" si="0"/>
        <v>0.30345415304293577</v>
      </c>
      <c r="D17" s="8">
        <f t="shared" si="1"/>
        <v>-10.358138288447192</v>
      </c>
    </row>
    <row r="18" spans="2:4" ht="12.75">
      <c r="B18">
        <v>50000</v>
      </c>
      <c r="C18" s="8">
        <f t="shared" si="0"/>
        <v>0.06356545677998632</v>
      </c>
      <c r="D18" s="8">
        <f t="shared" si="1"/>
        <v>-23.935576556632938</v>
      </c>
    </row>
    <row r="19" spans="2:4" ht="12.75">
      <c r="B19">
        <v>100000</v>
      </c>
      <c r="C19" s="8">
        <f t="shared" si="0"/>
        <v>0.03183099571547569</v>
      </c>
      <c r="D19" s="8">
        <f t="shared" si="1"/>
        <v>-29.94299551726073</v>
      </c>
    </row>
    <row r="20" spans="2:4" ht="12.75">
      <c r="B20">
        <v>500000</v>
      </c>
      <c r="C20" s="8">
        <f t="shared" si="0"/>
        <v>0.00636929755298482</v>
      </c>
      <c r="D20" s="8">
        <f t="shared" si="1"/>
        <v>-43.918169236132485</v>
      </c>
    </row>
    <row r="21" spans="2:4" ht="12.75">
      <c r="B21">
        <v>1000000</v>
      </c>
      <c r="C21" s="8">
        <f t="shared" si="0"/>
        <v>0.003184697225601695</v>
      </c>
      <c r="D21" s="8">
        <f t="shared" si="1"/>
        <v>-49.93863700912136</v>
      </c>
    </row>
    <row r="22" spans="2:4" ht="12.75">
      <c r="B22" s="9">
        <f>$B$6</f>
        <v>3184.7133757961783</v>
      </c>
      <c r="C22" s="10">
        <f t="shared" si="0"/>
        <v>0.7071067811865475</v>
      </c>
      <c r="D22" s="8">
        <f t="shared" si="1"/>
        <v>-3.0102999566398125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J12" sqref="J12"/>
    </sheetView>
  </sheetViews>
  <sheetFormatPr defaultColWidth="11.00390625" defaultRowHeight="12.75"/>
  <sheetData>
    <row r="1" ht="12.75">
      <c r="A1" s="1"/>
    </row>
    <row r="2" spans="1:4" ht="19.5">
      <c r="A2" s="1"/>
      <c r="B2" s="12" t="s">
        <v>9</v>
      </c>
      <c r="C2" s="16"/>
      <c r="D2" s="11"/>
    </row>
    <row r="3" ht="12.75">
      <c r="A3" s="1"/>
    </row>
    <row r="4" spans="1:3" ht="12.75">
      <c r="A4" s="7" t="s">
        <v>1</v>
      </c>
      <c r="B4" s="2">
        <v>1000</v>
      </c>
      <c r="C4" s="7" t="s">
        <v>2</v>
      </c>
    </row>
    <row r="5" spans="1:3" ht="12.75">
      <c r="A5" s="7" t="s">
        <v>0</v>
      </c>
      <c r="B5" s="3">
        <v>5E-08</v>
      </c>
      <c r="C5" s="7" t="s">
        <v>3</v>
      </c>
    </row>
    <row r="6" spans="1:3" ht="12.75">
      <c r="A6" s="7" t="s">
        <v>5</v>
      </c>
      <c r="B6" s="6">
        <f>1/(6.28*B4*B5)</f>
        <v>3184.7133757961783</v>
      </c>
      <c r="C6" s="7" t="s">
        <v>4</v>
      </c>
    </row>
    <row r="7" ht="12.75">
      <c r="A7" s="1"/>
    </row>
    <row r="8" spans="1:4" ht="12.75">
      <c r="A8" s="1"/>
      <c r="B8" s="5" t="s">
        <v>7</v>
      </c>
      <c r="C8" s="4" t="s">
        <v>6</v>
      </c>
      <c r="D8" s="5" t="s">
        <v>8</v>
      </c>
    </row>
    <row r="9" spans="1:4" ht="12.75">
      <c r="A9" s="1"/>
      <c r="B9">
        <v>1</v>
      </c>
      <c r="C9" s="8">
        <f>(6.28*$B$4*$B$5*B9)/SQRT((6.28*$B$4*$B$5*B9)^2+1)</f>
        <v>0.00031399998452042913</v>
      </c>
      <c r="D9" s="8">
        <f>20*LOG10(C9)</f>
        <v>-70.06140746673266</v>
      </c>
    </row>
    <row r="10" spans="1:4" ht="12.75">
      <c r="A10" s="1"/>
      <c r="B10">
        <v>5</v>
      </c>
      <c r="C10" s="8">
        <f aca="true" t="shared" si="0" ref="C10:C22">(6.28*$B$4*$B$5*B10)/SQRT((6.28*$B$4*$B$5*B10)^2+1)</f>
        <v>0.0015699980650570769</v>
      </c>
      <c r="D10" s="8">
        <f aca="true" t="shared" si="1" ref="D10:D22">20*LOG10(C10)</f>
        <v>-56.08201765672682</v>
      </c>
    </row>
    <row r="11" spans="1:4" ht="12.75">
      <c r="A11" s="1"/>
      <c r="B11">
        <v>10</v>
      </c>
      <c r="C11" s="8">
        <f t="shared" si="0"/>
        <v>0.0031399845205424656</v>
      </c>
      <c r="D11" s="8">
        <f t="shared" si="1"/>
        <v>-50.06144985802335</v>
      </c>
    </row>
    <row r="12" spans="1:4" ht="12.75">
      <c r="A12" s="1"/>
      <c r="B12">
        <v>50</v>
      </c>
      <c r="C12" s="8">
        <f t="shared" si="0"/>
        <v>0.01569806541113526</v>
      </c>
      <c r="D12" s="8">
        <f t="shared" si="1"/>
        <v>-36.0830773123726</v>
      </c>
    </row>
    <row r="13" spans="1:4" ht="12.75">
      <c r="A13" s="1"/>
      <c r="B13">
        <v>100</v>
      </c>
      <c r="C13" s="8">
        <f t="shared" si="0"/>
        <v>0.03138453186528224</v>
      </c>
      <c r="D13" s="8">
        <f t="shared" si="1"/>
        <v>-30.065686898870467</v>
      </c>
    </row>
    <row r="14" spans="1:4" ht="12.75">
      <c r="A14" s="1"/>
      <c r="B14">
        <v>500</v>
      </c>
      <c r="C14" s="8">
        <f t="shared" si="0"/>
        <v>0.1551001051121804</v>
      </c>
      <c r="D14" s="8">
        <f t="shared" si="1"/>
        <v>-16.187758157251505</v>
      </c>
    </row>
    <row r="15" spans="1:4" ht="12.75">
      <c r="A15" s="1"/>
      <c r="B15">
        <v>1000</v>
      </c>
      <c r="C15" s="8">
        <f t="shared" si="0"/>
        <v>0.2995784996192264</v>
      </c>
      <c r="D15" s="8">
        <f t="shared" si="1"/>
        <v>-10.469787172708507</v>
      </c>
    </row>
    <row r="16" spans="1:4" ht="12.75">
      <c r="A16" s="1"/>
      <c r="B16">
        <v>5000</v>
      </c>
      <c r="C16" s="8">
        <f t="shared" si="0"/>
        <v>0.8434402066220645</v>
      </c>
      <c r="D16" s="8">
        <f t="shared" si="1"/>
        <v>-1.478914001972109</v>
      </c>
    </row>
    <row r="17" spans="1:4" ht="12.75">
      <c r="A17" s="1"/>
      <c r="B17">
        <v>10000</v>
      </c>
      <c r="C17" s="8">
        <f t="shared" si="0"/>
        <v>0.9528460405548183</v>
      </c>
      <c r="D17" s="8">
        <f t="shared" si="1"/>
        <v>-0.41954532698289465</v>
      </c>
    </row>
    <row r="18" spans="1:4" ht="12.75">
      <c r="A18" s="1"/>
      <c r="B18">
        <v>50000</v>
      </c>
      <c r="C18" s="8">
        <f t="shared" si="0"/>
        <v>0.9979776714457852</v>
      </c>
      <c r="D18" s="8">
        <f t="shared" si="1"/>
        <v>-0.01758350844826542</v>
      </c>
    </row>
    <row r="19" spans="1:4" ht="12.75">
      <c r="A19" s="1"/>
      <c r="B19">
        <v>100000</v>
      </c>
      <c r="C19" s="8">
        <f t="shared" si="0"/>
        <v>0.9994932654659368</v>
      </c>
      <c r="D19" s="8">
        <f t="shared" si="1"/>
        <v>-0.0044025557964309575</v>
      </c>
    </row>
    <row r="20" spans="1:4" ht="12.75">
      <c r="A20" s="1"/>
      <c r="B20">
        <v>500000</v>
      </c>
      <c r="C20" s="8">
        <f t="shared" si="0"/>
        <v>0.9999797158186168</v>
      </c>
      <c r="D20" s="8">
        <f t="shared" si="1"/>
        <v>-0.00017618794781335752</v>
      </c>
    </row>
    <row r="21" spans="1:4" ht="12.75">
      <c r="A21" s="1"/>
      <c r="B21">
        <v>1000000</v>
      </c>
      <c r="C21" s="8">
        <f t="shared" si="0"/>
        <v>0.9999949288389323</v>
      </c>
      <c r="D21" s="8">
        <f t="shared" si="1"/>
        <v>-4.404765705769931E-05</v>
      </c>
    </row>
    <row r="22" spans="1:4" ht="12.75">
      <c r="A22" s="1"/>
      <c r="B22" s="9">
        <f>$B$6</f>
        <v>3184.7133757961783</v>
      </c>
      <c r="C22" s="10">
        <f t="shared" si="0"/>
        <v>0.7071067811865475</v>
      </c>
      <c r="D22" s="10">
        <f t="shared" si="1"/>
        <v>-3.0102999566398125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1" sqref="I11"/>
    </sheetView>
  </sheetViews>
  <sheetFormatPr defaultColWidth="11.00390625" defaultRowHeight="12.75"/>
  <cols>
    <col min="4" max="4" width="11.75390625" style="0" customWidth="1"/>
  </cols>
  <sheetData>
    <row r="1" ht="12.75">
      <c r="A1" s="1"/>
    </row>
    <row r="2" spans="1:4" ht="19.5">
      <c r="A2" s="12" t="s">
        <v>11</v>
      </c>
      <c r="B2" s="13"/>
      <c r="C2" s="11"/>
      <c r="D2" s="14"/>
    </row>
    <row r="3" ht="12.75">
      <c r="A3" s="1"/>
    </row>
    <row r="4" spans="1:3" ht="12.75">
      <c r="A4" s="7" t="s">
        <v>12</v>
      </c>
      <c r="B4" s="2">
        <v>10000</v>
      </c>
      <c r="C4" s="7" t="s">
        <v>2</v>
      </c>
    </row>
    <row r="5" spans="1:6" ht="12.75">
      <c r="A5" s="7" t="s">
        <v>13</v>
      </c>
      <c r="B5" s="3">
        <v>5E-08</v>
      </c>
      <c r="C5" s="7" t="s">
        <v>3</v>
      </c>
      <c r="D5" s="7" t="s">
        <v>16</v>
      </c>
      <c r="E5" s="6">
        <f>1/(6.28*B4*B5)</f>
        <v>318.47133757961785</v>
      </c>
      <c r="F5" s="7" t="s">
        <v>4</v>
      </c>
    </row>
    <row r="6" spans="1:3" ht="12.75">
      <c r="A6" s="7" t="s">
        <v>14</v>
      </c>
      <c r="B6" s="2">
        <v>100</v>
      </c>
      <c r="C6" s="7" t="s">
        <v>2</v>
      </c>
    </row>
    <row r="7" spans="1:6" ht="12.75">
      <c r="A7" s="7" t="s">
        <v>15</v>
      </c>
      <c r="B7" s="3">
        <v>5E-08</v>
      </c>
      <c r="C7" s="7" t="s">
        <v>3</v>
      </c>
      <c r="D7" s="7" t="s">
        <v>17</v>
      </c>
      <c r="E7" s="6">
        <f>1/(6.28*B6*B7)</f>
        <v>31847.133757961787</v>
      </c>
      <c r="F7" s="7" t="s">
        <v>4</v>
      </c>
    </row>
    <row r="8" spans="1:3" ht="12.75">
      <c r="A8" s="15" t="s">
        <v>7</v>
      </c>
      <c r="B8" s="15" t="s">
        <v>6</v>
      </c>
      <c r="C8" s="15" t="s">
        <v>8</v>
      </c>
    </row>
    <row r="9" spans="1:3" ht="12.75">
      <c r="A9">
        <v>1</v>
      </c>
      <c r="B9" s="8">
        <f>(1/SQRT((6.28*$B$4*$B$5*A9)^2+1))*(6.28*$B$6*$B$7*A9)/SQRT((6.28*$B$6*$B$7*A9)^2+1)</f>
        <v>3.139984518994516E-05</v>
      </c>
      <c r="C9" s="8">
        <f>20*LOG10(B9)</f>
        <v>-90.06144986230532</v>
      </c>
    </row>
    <row r="10" spans="1:3" ht="12.75">
      <c r="A10">
        <v>5</v>
      </c>
      <c r="B10" s="8">
        <f aca="true" t="shared" si="0" ref="B10:B22">(1/SQRT((6.28*$B$4*$B$5*A10)^2+1))*(6.28*$B$6*$B$7*A10)/SQRT((6.28*$B$6*$B$7*A10)^2+1)</f>
        <v>0.00015698065217664456</v>
      </c>
      <c r="C10" s="8">
        <f aca="true" t="shared" si="1" ref="C10:C22">20*LOG10(B10)</f>
        <v>-76.08307741942185</v>
      </c>
    </row>
    <row r="11" spans="1:3" ht="12.75">
      <c r="A11">
        <v>10</v>
      </c>
      <c r="B11" s="8">
        <f t="shared" si="0"/>
        <v>0.00031384530318087704</v>
      </c>
      <c r="C11" s="8">
        <f t="shared" si="1"/>
        <v>-70.06568732706742</v>
      </c>
    </row>
    <row r="12" spans="1:3" ht="12.75">
      <c r="A12">
        <v>50</v>
      </c>
      <c r="B12" s="8">
        <f t="shared" si="0"/>
        <v>0.0015509991395940919</v>
      </c>
      <c r="C12" s="8">
        <f t="shared" si="1"/>
        <v>-56.187768862163</v>
      </c>
    </row>
    <row r="13" spans="1:3" ht="12.75">
      <c r="A13">
        <v>100</v>
      </c>
      <c r="B13" s="8">
        <f t="shared" si="0"/>
        <v>0.0029957702276805975</v>
      </c>
      <c r="C13" s="8">
        <f t="shared" si="1"/>
        <v>-50.46982999219615</v>
      </c>
    </row>
    <row r="14" spans="1:3" ht="12.75">
      <c r="A14">
        <v>500</v>
      </c>
      <c r="B14" s="8">
        <f t="shared" si="0"/>
        <v>0.008433362760467902</v>
      </c>
      <c r="C14" s="8">
        <f t="shared" si="1"/>
        <v>-41.47998436252939</v>
      </c>
    </row>
    <row r="15" spans="1:3" ht="12.75">
      <c r="A15">
        <v>1000</v>
      </c>
      <c r="B15" s="8">
        <f t="shared" si="0"/>
        <v>0.009523766535828253</v>
      </c>
      <c r="C15" s="8">
        <f t="shared" si="1"/>
        <v>-40.42382518731766</v>
      </c>
    </row>
    <row r="16" spans="1:3" ht="12.75">
      <c r="A16">
        <v>5000</v>
      </c>
      <c r="B16" s="8">
        <f t="shared" si="0"/>
        <v>0.009859009028079638</v>
      </c>
      <c r="C16" s="8">
        <f t="shared" si="1"/>
        <v>-40.12333471388445</v>
      </c>
    </row>
    <row r="17" spans="1:3" ht="12.75">
      <c r="A17">
        <v>10000</v>
      </c>
      <c r="B17" s="8">
        <f t="shared" si="0"/>
        <v>0.009535881937828233</v>
      </c>
      <c r="C17" s="8">
        <f t="shared" si="1"/>
        <v>-40.412782689969234</v>
      </c>
    </row>
    <row r="18" spans="1:3" ht="12.75">
      <c r="A18">
        <v>50000</v>
      </c>
      <c r="B18" s="8">
        <f t="shared" si="0"/>
        <v>0.005372121644126927</v>
      </c>
      <c r="C18" s="8">
        <f t="shared" si="1"/>
        <v>-45.39708323810459</v>
      </c>
    </row>
    <row r="19" spans="1:3" ht="12.75">
      <c r="A19">
        <v>100000</v>
      </c>
      <c r="B19" s="8">
        <f t="shared" si="0"/>
        <v>0.00303452614178049</v>
      </c>
      <c r="C19" s="8">
        <f t="shared" si="1"/>
        <v>-50.35818233610425</v>
      </c>
    </row>
    <row r="20" spans="1:3" ht="12.75">
      <c r="A20">
        <v>500000</v>
      </c>
      <c r="B20" s="8">
        <f t="shared" si="0"/>
        <v>0.0006356544388586538</v>
      </c>
      <c r="C20" s="8">
        <f t="shared" si="1"/>
        <v>-63.9355783185478</v>
      </c>
    </row>
    <row r="21" spans="1:3" ht="12.75">
      <c r="A21">
        <v>1000000</v>
      </c>
      <c r="B21" s="8">
        <f t="shared" si="0"/>
        <v>0.00031830994101262467</v>
      </c>
      <c r="C21" s="8">
        <f t="shared" si="1"/>
        <v>-69.94299595773951</v>
      </c>
    </row>
    <row r="22" spans="1:3" ht="12.75">
      <c r="A22" s="9"/>
      <c r="B22" s="8"/>
      <c r="C22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cp:lastPrinted>2007-02-07T00:07:14Z</cp:lastPrinted>
  <dcterms:created xsi:type="dcterms:W3CDTF">2007-02-05T22:40:39Z</dcterms:created>
  <cp:category/>
  <cp:version/>
  <cp:contentType/>
  <cp:contentStatus/>
</cp:coreProperties>
</file>